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<sst xmlns="http://schemas.openxmlformats.org/spreadsheetml/2006/main" count="290" uniqueCount="218">
  <si>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</si>
  <si>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</si>
  <si>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</si>
  <si>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</si>
  <si>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</si>
  <si>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</si>
  <si>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</si>
  <si>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</si>
  <si>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</si>
  <si>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</si>
  <si>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</si>
  <si>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</si>
  <si>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</si>
  <si>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</si>
  <si>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</si>
  <si>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</si>
  <si>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</si>
  <si>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</si>
  <si>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</si>
  <si>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</si>
  <si>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</si>
  <si>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</si>
  <si>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</si>
  <si>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</si>
  <si>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</si>
  <si>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</si>
  <si>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</si>
  <si>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</si>
  <si>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</si>
  <si>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</si>
  <si>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</si>
  <si>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</si>
  <si>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</si>
  <si>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</si>
  <si>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</si>
  <si>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</si>
  <si>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</si>
  <si>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</si>
  <si>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</si>
  <si>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</si>
  <si>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</si>
  <si>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</si>
  <si>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</si>
  <si>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</si>
  <si>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</si>
  <si>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</si>
  <si>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</si>
  <si>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</si>
  <si>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</si>
  <si>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</si>
  <si>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</si>
  <si>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</si>
  <si>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</si>
  <si>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</si>
  <si>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</si>
  <si>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</si>
  <si>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</si>
  <si>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</si>
  <si>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</si>
  <si>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</si>
  <si>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</si>
  <si>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</si>
  <si>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</si>
  <si>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</si>
  <si>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</si>
  <si>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</si>
  <si>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</si>
  <si>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</si>
  <si>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</si>
  <si>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</si>
  <si>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</si>
  <si>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</si>
  <si>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</si>
  <si>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</si>
  <si>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</si>
  <si>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</si>
  <si>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</si>
  <si>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</si>
  <si>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</si>
  <si>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</si>
  <si>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</si>
  <si>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</si>
  <si>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</si>
  <si>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</si>
  <si>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</si>
  <si>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</si>
  <si>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</si>
  <si>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</si>
  <si>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</si>
  <si>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</si>
  <si>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</si>
  <si>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</si>
  <si>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</si>
  <si>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</si>
  <si>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</si>
  <si>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</si>
  <si>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</si>
  <si>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</si>
  <si>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</si>
  <si>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</si>
  <si>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</si>
  <si>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</si>
  <si>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</si>
  <si>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</si>
  <si>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</si>
  <si>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</si>
  <si>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</si>
  <si>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</si>
  <si>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</si>
  <si>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</si>
  <si>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</si>
  <si>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</si>
  <si>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</si>
  <si>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</si>
  <si>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</si>
  <si>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</si>
  <si>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</si>
  <si>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</si>
  <si>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</si>
  <si>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</si>
  <si>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</si>
  <si>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</si>
  <si>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</si>
  <si>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</si>
  <si>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</si>
  <si>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</si>
  <si>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</si>
  <si>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</si>
  <si>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</si>
  <si>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</si>
  <si>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</si>
  <si>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</si>
  <si>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</si>
  <si>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</si>
  <si>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</si>
  <si>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</si>
  <si>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</si>
  <si>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</si>
  <si>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</si>
  <si>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</si>
  <si>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</si>
  <si>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</si>
  <si>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</si>
  <si>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</si>
  <si>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</si>
  <si>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</si>
  <si>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</si>
  <si>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</si>
  <si>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</si>
  <si>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</si>
  <si>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</si>
  <si>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</si>
  <si>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</si>
  <si>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</si>
  <si>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</si>
  <si>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</si>
  <si>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</si>
  <si>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</si>
  <si>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</si>
  <si>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</si>
  <si>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</si>
  <si>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</si>
  <si>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</si>
  <si>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</si>
  <si>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</si>
  <si>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</si>
  <si>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</si>
  <si>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</si>
  <si>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</si>
  <si>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</si>
  <si>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</si>
  <si>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</si>
  <si>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</si>
  <si>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</si>
  <si>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</si>
  <si>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</si>
  <si>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</si>
  <si>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</si>
  <si>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</si>
  <si>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</si>
  <si>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</si>
  <si>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</si>
  <si>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</si>
  <si>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</si>
  <si>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</si>
  <si>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</si>
  <si>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</si>
  <si>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</si>
  <si>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</si>
  <si>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</si>
  <si>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</si>
  <si>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</si>
  <si>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</si>
  <si>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</si>
  <si>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</si>
  <si>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</si>
  <si>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</si>
  <si>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</si>
  <si>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</si>
  <si>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</si>
  <si>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</si>
  <si>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</si>
  <si>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</si>
  <si>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</si>
  <si>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</si>
  <si>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</si>
  <si>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</si>
  <si>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</si>
  <si>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ТУ ДСА України у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</si>
  <si>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</si>
  <si>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</si>
  <si>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</si>
  <si>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>А. С. Зубенко</t>
  </si>
  <si>
    <t>І.В. Вовнянко</t>
  </si>
  <si>
    <t>(0462)665-633</t>
  </si>
  <si>
    <t>(0462)665-620</t>
  </si>
  <si>
    <t>inbox@cn.court.gov.ua</t>
  </si>
  <si>
    <t>9 квітня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</si>
</sst>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&amp;L0107238A&amp;C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1715</v>
      </c>
      <c r="F6" s="105">
        <v>607</v>
      </c>
      <c r="G6" s="105">
        <v>20</v>
      </c>
      <c r="H6" s="105">
        <v>671</v>
      </c>
      <c r="I6" s="105" t="s">
        <v>206</v>
      </c>
      <c r="J6" s="105">
        <v>1044</v>
      </c>
      <c r="K6" s="84">
        <v>271</v>
      </c>
      <c r="L6" s="91">
        <f>E6-F6</f>
        <v>1108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3254</v>
      </c>
      <c r="F7" s="105">
        <v>3117</v>
      </c>
      <c r="G7" s="105">
        <v>7</v>
      </c>
      <c r="H7" s="105">
        <v>2938</v>
      </c>
      <c r="I7" s="105">
        <v>2512</v>
      </c>
      <c r="J7" s="105">
        <v>316</v>
      </c>
      <c r="K7" s="84"/>
      <c r="L7" s="91">
        <f>E7-F7</f>
        <v>137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5</v>
      </c>
      <c r="F8" s="105">
        <v>3</v>
      </c>
      <c r="G8" s="105"/>
      <c r="H8" s="105">
        <v>3</v>
      </c>
      <c r="I8" s="105">
        <v>2</v>
      </c>
      <c r="J8" s="105">
        <v>2</v>
      </c>
      <c r="K8" s="84"/>
      <c r="L8" s="91">
        <f>E8-F8</f>
        <v>2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643</v>
      </c>
      <c r="F9" s="105">
        <v>520</v>
      </c>
      <c r="G9" s="105">
        <v>2</v>
      </c>
      <c r="H9" s="85">
        <v>484</v>
      </c>
      <c r="I9" s="105">
        <v>345</v>
      </c>
      <c r="J9" s="105">
        <v>159</v>
      </c>
      <c r="K9" s="84"/>
      <c r="L9" s="91">
        <f>E9-F9</f>
        <v>123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23</v>
      </c>
      <c r="F10" s="105">
        <v>11</v>
      </c>
      <c r="G10" s="105"/>
      <c r="H10" s="105">
        <v>15</v>
      </c>
      <c r="I10" s="105"/>
      <c r="J10" s="105">
        <v>8</v>
      </c>
      <c r="K10" s="84"/>
      <c r="L10" s="91">
        <f>E10-F10</f>
        <v>12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58</v>
      </c>
      <c r="F12" s="105">
        <v>50</v>
      </c>
      <c r="G12" s="105"/>
      <c r="H12" s="105">
        <v>47</v>
      </c>
      <c r="I12" s="105">
        <v>29</v>
      </c>
      <c r="J12" s="105">
        <v>11</v>
      </c>
      <c r="K12" s="84"/>
      <c r="L12" s="91">
        <f>E12-F12</f>
        <v>8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1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73</v>
      </c>
      <c r="F14" s="112">
        <v>50</v>
      </c>
      <c r="G14" s="112"/>
      <c r="H14" s="112">
        <v>57</v>
      </c>
      <c r="I14" s="112">
        <v>52</v>
      </c>
      <c r="J14" s="112">
        <v>16</v>
      </c>
      <c r="K14" s="94"/>
      <c r="L14" s="91">
        <f>E14-F14</f>
        <v>23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10</v>
      </c>
      <c r="F15" s="112">
        <v>9</v>
      </c>
      <c r="G15" s="112"/>
      <c r="H15" s="112">
        <v>7</v>
      </c>
      <c r="I15" s="112">
        <v>4</v>
      </c>
      <c r="J15" s="112">
        <v>3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5784</v>
      </c>
      <c r="F16" s="86">
        <f>SUM(F6:F15)</f>
        <v>4367</v>
      </c>
      <c r="G16" s="86">
        <f>SUM(G6:G15)</f>
        <v>29</v>
      </c>
      <c r="H16" s="86">
        <f>SUM(H6:H15)</f>
        <v>4222</v>
      </c>
      <c r="I16" s="86">
        <f>SUM(I6:I15)</f>
        <v>2944</v>
      </c>
      <c r="J16" s="86">
        <f>SUM(J6:J15)</f>
        <v>1562</v>
      </c>
      <c r="K16" s="86">
        <f>SUM(K6:K15)</f>
        <v>272</v>
      </c>
      <c r="L16" s="91">
        <f>E16-F16</f>
        <v>1417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211</v>
      </c>
      <c r="F17" s="84">
        <v>182</v>
      </c>
      <c r="G17" s="84">
        <v>1</v>
      </c>
      <c r="H17" s="84">
        <v>153</v>
      </c>
      <c r="I17" s="84">
        <v>103</v>
      </c>
      <c r="J17" s="84">
        <v>58</v>
      </c>
      <c r="K17" s="84">
        <v>1</v>
      </c>
      <c r="L17" s="91">
        <f>E17-F17</f>
        <v>29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155</v>
      </c>
      <c r="F18" s="84">
        <v>104</v>
      </c>
      <c r="G18" s="84">
        <v>1</v>
      </c>
      <c r="H18" s="84">
        <v>105</v>
      </c>
      <c r="I18" s="84">
        <v>64</v>
      </c>
      <c r="J18" s="84">
        <v>50</v>
      </c>
      <c r="K18" s="84">
        <v>1</v>
      </c>
      <c r="L18" s="91">
        <f>E18-F18</f>
        <v>51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45</v>
      </c>
      <c r="F20" s="84">
        <v>33</v>
      </c>
      <c r="G20" s="84"/>
      <c r="H20" s="84">
        <v>38</v>
      </c>
      <c r="I20" s="84">
        <v>31</v>
      </c>
      <c r="J20" s="84">
        <v>7</v>
      </c>
      <c r="K20" s="84"/>
      <c r="L20" s="91">
        <f>E20-F20</f>
        <v>12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2</v>
      </c>
      <c r="F21" s="84">
        <v>1</v>
      </c>
      <c r="G21" s="84"/>
      <c r="H21" s="84"/>
      <c r="I21" s="84"/>
      <c r="J21" s="84">
        <v>2</v>
      </c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310</v>
      </c>
      <c r="F25" s="94">
        <v>226</v>
      </c>
      <c r="G25" s="94">
        <v>2</v>
      </c>
      <c r="H25" s="94">
        <v>193</v>
      </c>
      <c r="I25" s="94">
        <v>95</v>
      </c>
      <c r="J25" s="94">
        <v>117</v>
      </c>
      <c r="K25" s="94">
        <v>2</v>
      </c>
      <c r="L25" s="91">
        <f>E25-F25</f>
        <v>84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2667</v>
      </c>
      <c r="F26" s="84">
        <v>2270</v>
      </c>
      <c r="G26" s="84"/>
      <c r="H26" s="84">
        <v>1923</v>
      </c>
      <c r="I26" s="84">
        <v>1584</v>
      </c>
      <c r="J26" s="84">
        <v>744</v>
      </c>
      <c r="K26" s="84">
        <v>1</v>
      </c>
      <c r="L26" s="91">
        <f>E26-F26</f>
        <v>397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22</v>
      </c>
      <c r="F27" s="84">
        <v>22</v>
      </c>
      <c r="G27" s="84"/>
      <c r="H27" s="84">
        <v>21</v>
      </c>
      <c r="I27" s="84">
        <v>7</v>
      </c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4303</v>
      </c>
      <c r="F28" s="84">
        <v>3769</v>
      </c>
      <c r="G28" s="84">
        <v>2</v>
      </c>
      <c r="H28" s="84">
        <v>3230</v>
      </c>
      <c r="I28" s="84">
        <v>2859</v>
      </c>
      <c r="J28" s="84">
        <v>1073</v>
      </c>
      <c r="K28" s="84">
        <v>1</v>
      </c>
      <c r="L28" s="91">
        <f>E28-F28</f>
        <v>534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6164</v>
      </c>
      <c r="F29" s="84">
        <v>2890</v>
      </c>
      <c r="G29" s="84">
        <v>25</v>
      </c>
      <c r="H29" s="84">
        <v>3678</v>
      </c>
      <c r="I29" s="84">
        <v>3135</v>
      </c>
      <c r="J29" s="84">
        <v>2486</v>
      </c>
      <c r="K29" s="84">
        <v>178</v>
      </c>
      <c r="L29" s="91">
        <f>E29-F29</f>
        <v>3274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430</v>
      </c>
      <c r="F30" s="84">
        <v>411</v>
      </c>
      <c r="G30" s="84">
        <v>1</v>
      </c>
      <c r="H30" s="84">
        <v>375</v>
      </c>
      <c r="I30" s="84">
        <v>332</v>
      </c>
      <c r="J30" s="84">
        <v>55</v>
      </c>
      <c r="K30" s="84"/>
      <c r="L30" s="91">
        <f>E30-F30</f>
        <v>19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507</v>
      </c>
      <c r="F31" s="84">
        <v>333</v>
      </c>
      <c r="G31" s="84"/>
      <c r="H31" s="84">
        <v>319</v>
      </c>
      <c r="I31" s="84">
        <v>279</v>
      </c>
      <c r="J31" s="84">
        <v>188</v>
      </c>
      <c r="K31" s="84"/>
      <c r="L31" s="91">
        <f>E31-F31</f>
        <v>174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48</v>
      </c>
      <c r="F32" s="84">
        <v>32</v>
      </c>
      <c r="G32" s="84"/>
      <c r="H32" s="84">
        <v>34</v>
      </c>
      <c r="I32" s="84">
        <v>15</v>
      </c>
      <c r="J32" s="84">
        <v>14</v>
      </c>
      <c r="K32" s="84">
        <v>1</v>
      </c>
      <c r="L32" s="91">
        <f>E32-F32</f>
        <v>16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12</v>
      </c>
      <c r="F33" s="84">
        <v>8</v>
      </c>
      <c r="G33" s="84"/>
      <c r="H33" s="84">
        <v>7</v>
      </c>
      <c r="I33" s="84">
        <v>2</v>
      </c>
      <c r="J33" s="84">
        <v>5</v>
      </c>
      <c r="K33" s="84"/>
      <c r="L33" s="91">
        <f>E33-F33</f>
        <v>4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61</v>
      </c>
      <c r="F36" s="84">
        <v>41</v>
      </c>
      <c r="G36" s="84"/>
      <c r="H36" s="84">
        <v>38</v>
      </c>
      <c r="I36" s="84">
        <v>9</v>
      </c>
      <c r="J36" s="84">
        <v>23</v>
      </c>
      <c r="K36" s="84">
        <v>1</v>
      </c>
      <c r="L36" s="91">
        <f>E36-F36</f>
        <v>20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512</v>
      </c>
      <c r="F37" s="84">
        <v>348</v>
      </c>
      <c r="G37" s="84"/>
      <c r="H37" s="84">
        <v>351</v>
      </c>
      <c r="I37" s="84">
        <v>249</v>
      </c>
      <c r="J37" s="84">
        <v>161</v>
      </c>
      <c r="K37" s="84">
        <v>1</v>
      </c>
      <c r="L37" s="91">
        <f>E37-F37</f>
        <v>164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13</v>
      </c>
      <c r="F39" s="84">
        <v>9</v>
      </c>
      <c r="G39" s="84"/>
      <c r="H39" s="84">
        <v>7</v>
      </c>
      <c r="I39" s="84">
        <v>5</v>
      </c>
      <c r="J39" s="84">
        <v>6</v>
      </c>
      <c r="K39" s="84"/>
      <c r="L39" s="91">
        <f>E39-F39</f>
        <v>4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11558</v>
      </c>
      <c r="F40" s="94">
        <v>7345</v>
      </c>
      <c r="G40" s="94">
        <v>28</v>
      </c>
      <c r="H40" s="94">
        <v>6801</v>
      </c>
      <c r="I40" s="94">
        <v>5285</v>
      </c>
      <c r="J40" s="94">
        <v>4757</v>
      </c>
      <c r="K40" s="94">
        <v>183</v>
      </c>
      <c r="L40" s="91">
        <f>E40-F40</f>
        <v>4213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6569</v>
      </c>
      <c r="F41" s="84">
        <v>5429</v>
      </c>
      <c r="G41" s="84"/>
      <c r="H41" s="84">
        <v>4678</v>
      </c>
      <c r="I41" s="84" t="s">
        <v>206</v>
      </c>
      <c r="J41" s="84">
        <v>1891</v>
      </c>
      <c r="K41" s="84">
        <v>2</v>
      </c>
      <c r="L41" s="91">
        <f>E41-F41</f>
        <v>1140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54</v>
      </c>
      <c r="F42" s="84">
        <v>46</v>
      </c>
      <c r="G42" s="84"/>
      <c r="H42" s="84">
        <v>42</v>
      </c>
      <c r="I42" s="84" t="s">
        <v>206</v>
      </c>
      <c r="J42" s="84">
        <v>12</v>
      </c>
      <c r="K42" s="84"/>
      <c r="L42" s="91">
        <f>E42-F42</f>
        <v>8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86</v>
      </c>
      <c r="F43" s="84">
        <v>69</v>
      </c>
      <c r="G43" s="84"/>
      <c r="H43" s="84">
        <v>73</v>
      </c>
      <c r="I43" s="84">
        <v>51</v>
      </c>
      <c r="J43" s="84">
        <v>13</v>
      </c>
      <c r="K43" s="84">
        <v>2</v>
      </c>
      <c r="L43" s="91">
        <f>E43-F43</f>
        <v>17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18</v>
      </c>
      <c r="F44" s="84">
        <v>16</v>
      </c>
      <c r="G44" s="84"/>
      <c r="H44" s="84">
        <v>9</v>
      </c>
      <c r="I44" s="84">
        <v>4</v>
      </c>
      <c r="J44" s="84">
        <v>9</v>
      </c>
      <c r="K44" s="84"/>
      <c r="L44" s="91">
        <f>E44-F44</f>
        <v>2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6673</v>
      </c>
      <c r="F45" s="84">
        <f>F41+F43+F44</f>
        <v>5514</v>
      </c>
      <c r="G45" s="84">
        <f>G41+G43+G44</f>
        <v>0</v>
      </c>
      <c r="H45" s="84">
        <f>H41+H43+H44</f>
        <v>4760</v>
      </c>
      <c r="I45" s="84">
        <f>I43+I44</f>
        <v>55</v>
      </c>
      <c r="J45" s="84">
        <f>J41+J43+J44</f>
        <v>1913</v>
      </c>
      <c r="K45" s="84">
        <f>K41+K43+K44</f>
        <v>4</v>
      </c>
      <c r="L45" s="91">
        <f>E45-F45</f>
        <v>1159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24325</v>
      </c>
      <c r="F46" s="84">
        <f t="shared" si="0"/>
        <v>17452</v>
      </c>
      <c r="G46" s="84">
        <f t="shared" si="0"/>
        <v>59</v>
      </c>
      <c r="H46" s="84">
        <f t="shared" si="0"/>
        <v>15976</v>
      </c>
      <c r="I46" s="84">
        <f t="shared" si="0"/>
        <v>8379</v>
      </c>
      <c r="J46" s="84">
        <f t="shared" si="0"/>
        <v>8349</v>
      </c>
      <c r="K46" s="84">
        <f t="shared" si="0"/>
        <v>461</v>
      </c>
      <c r="L46" s="91">
        <f>E46-F46</f>
        <v>6873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&amp;L0107238A&amp;C&amp;R2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989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197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180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29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10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498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46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130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5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10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1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212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736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203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181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4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81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19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&amp;L0107238A&amp;C&amp;R3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671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525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136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7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1864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291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262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48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17493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35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1019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1711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1524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6436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5122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106823871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41069508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701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162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131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94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14427</v>
      </c>
      <c r="F57" s="115">
        <f>F58+F61+F62+F63</f>
        <v>1378</v>
      </c>
      <c r="G57" s="115">
        <f>G58+G61+G62+G63</f>
        <v>127</v>
      </c>
      <c r="H57" s="115">
        <f>H58+H61+H62+H63</f>
        <v>29</v>
      </c>
      <c r="I57" s="115">
        <f>I58+I61+I62+I63</f>
        <v>15</v>
      </c>
    </row>
    <row r="58" spans="1:9" ht="13.5" customHeight="1">
      <c r="A58" s="219" t="s">
        <v>103</v>
      </c>
      <c r="B58" s="219"/>
      <c r="C58" s="219"/>
      <c r="D58" s="219"/>
      <c r="E58" s="94">
        <v>3891</v>
      </c>
      <c r="F58" s="94">
        <v>259</v>
      </c>
      <c r="G58" s="94">
        <v>42</v>
      </c>
      <c r="H58" s="94">
        <v>18</v>
      </c>
      <c r="I58" s="94">
        <v>12</v>
      </c>
    </row>
    <row r="59" spans="1:9" ht="13.5" customHeight="1">
      <c r="A59" s="284" t="s">
        <v>204</v>
      </c>
      <c r="B59" s="285"/>
      <c r="C59" s="285"/>
      <c r="D59" s="286"/>
      <c r="E59" s="86">
        <v>383</v>
      </c>
      <c r="F59" s="86">
        <v>220</v>
      </c>
      <c r="G59" s="86">
        <v>40</v>
      </c>
      <c r="H59" s="86">
        <v>16</v>
      </c>
      <c r="I59" s="86">
        <v>12</v>
      </c>
    </row>
    <row r="60" spans="1:9" ht="13.5" customHeight="1">
      <c r="A60" s="284" t="s">
        <v>205</v>
      </c>
      <c r="B60" s="285"/>
      <c r="C60" s="285"/>
      <c r="D60" s="286"/>
      <c r="E60" s="86">
        <v>2932</v>
      </c>
      <c r="F60" s="86">
        <v>6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175</v>
      </c>
      <c r="F61" s="84">
        <v>18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5693</v>
      </c>
      <c r="F62" s="84">
        <v>1009</v>
      </c>
      <c r="G62" s="84">
        <v>85</v>
      </c>
      <c r="H62" s="84">
        <v>11</v>
      </c>
      <c r="I62" s="84">
        <v>3</v>
      </c>
    </row>
    <row r="63" spans="1:9" ht="13.5" customHeight="1">
      <c r="A63" s="219" t="s">
        <v>108</v>
      </c>
      <c r="B63" s="219"/>
      <c r="C63" s="219"/>
      <c r="D63" s="219"/>
      <c r="E63" s="84">
        <v>4668</v>
      </c>
      <c r="F63" s="84">
        <v>92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6474</v>
      </c>
      <c r="G67" s="108">
        <v>87354556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3821</v>
      </c>
      <c r="G68" s="88">
        <v>78150168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2653</v>
      </c>
      <c r="G69" s="88">
        <v>9204388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1709</v>
      </c>
      <c r="G70" s="108">
        <v>1134975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2270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&amp;L0107238A&amp;C&amp;R4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5.521619355611451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17.41357234314981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1.7094017094017093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3.8469623712423795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0.20909566126502874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91.54251661700664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169.95744680851064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258.77659574468083</v>
      </c>
    </row>
    <row r="11" spans="1:4" ht="16.5" customHeight="1">
      <c r="A11" s="209" t="s">
        <v>62</v>
      </c>
      <c r="B11" s="211"/>
      <c r="C11" s="10">
        <v>9</v>
      </c>
      <c r="D11" s="84">
        <v>41.7916666666667</v>
      </c>
    </row>
    <row r="12" spans="1:4" ht="16.5" customHeight="1">
      <c r="A12" s="272" t="s">
        <v>103</v>
      </c>
      <c r="B12" s="272"/>
      <c r="C12" s="10">
        <v>10</v>
      </c>
      <c r="D12" s="84">
        <v>39.875</v>
      </c>
    </row>
    <row r="13" spans="1:4" ht="16.5" customHeight="1">
      <c r="A13" s="284" t="s">
        <v>204</v>
      </c>
      <c r="B13" s="286"/>
      <c r="C13" s="10">
        <v>11</v>
      </c>
      <c r="D13" s="94">
        <v>123.5</v>
      </c>
    </row>
    <row r="14" spans="1:4" ht="16.5" customHeight="1">
      <c r="A14" s="284" t="s">
        <v>205</v>
      </c>
      <c r="B14" s="286"/>
      <c r="C14" s="10">
        <v>12</v>
      </c>
      <c r="D14" s="94">
        <v>6.95833333333333</v>
      </c>
    </row>
    <row r="15" spans="1:4" ht="16.5" customHeight="1">
      <c r="A15" s="272" t="s">
        <v>30</v>
      </c>
      <c r="B15" s="272"/>
      <c r="C15" s="10">
        <v>13</v>
      </c>
      <c r="D15" s="84">
        <v>42.2083333333333</v>
      </c>
    </row>
    <row r="16" spans="1:4" ht="16.5" customHeight="1">
      <c r="A16" s="272" t="s">
        <v>104</v>
      </c>
      <c r="B16" s="272"/>
      <c r="C16" s="10">
        <v>14</v>
      </c>
      <c r="D16" s="84">
        <v>62.125</v>
      </c>
    </row>
    <row r="17" spans="1:5" ht="16.5" customHeight="1">
      <c r="A17" s="272" t="s">
        <v>108</v>
      </c>
      <c r="B17" s="272"/>
      <c r="C17" s="10">
        <v>15</v>
      </c>
      <c r="D17" s="84">
        <v>20.5416666666667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&amp;L0107238A&amp;C&amp;R5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Черниш</cp:lastModifiedBy>
  <cp:lastPrinted>2020-09-01T06:11:52Z</cp:lastPrinted>
  <dcterms:created xsi:type="dcterms:W3CDTF">2004-04-20T14:33:35Z</dcterms:created>
  <dcterms:modified xsi:type="dcterms:W3CDTF">2021-05-31T05:55:16Z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0107238A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