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<sst xmlns="http://schemas.openxmlformats.org/spreadsheetml/2006/main" count="269" uniqueCount="201">
  <si>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</si>
  <si>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</si>
  <si>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</si>
  <si>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</si>
  <si>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</si>
  <si>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</si>
  <si>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</si>
  <si>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</si>
  <si>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</si>
  <si>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</si>
  <si>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</si>
  <si>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</si>
  <si>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</si>
  <si>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</si>
  <si>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</si>
  <si>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</si>
  <si>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</si>
  <si>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</si>
  <si>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</si>
  <si>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</si>
  <si>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</si>
  <si>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</si>
  <si>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</si>
  <si>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</si>
  <si>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</si>
  <si>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</si>
  <si>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</si>
  <si>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</si>
  <si>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</si>
  <si>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</si>
  <si>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</si>
  <si>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</si>
  <si>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</si>
  <si>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</si>
  <si>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</si>
  <si>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</si>
  <si>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</si>
  <si>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</si>
  <si>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</si>
  <si>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</si>
  <si>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</si>
  <si>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</si>
  <si>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</si>
  <si>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</si>
  <si>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</si>
  <si>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</si>
  <si>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</si>
  <si>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</si>
  <si>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</si>
  <si>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</si>
  <si>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</si>
  <si>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</si>
  <si>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</si>
  <si>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</si>
  <si>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</si>
  <si>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</si>
  <si>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</si>
  <si>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</si>
  <si>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</si>
  <si>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</si>
  <si>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</si>
  <si>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</si>
  <si>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</si>
  <si>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</si>
  <si>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</si>
  <si>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</si>
  <si>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</si>
  <si>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</si>
  <si>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</si>
  <si>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</si>
  <si>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</si>
  <si>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</si>
  <si>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</si>
  <si>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</si>
  <si>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</si>
  <si>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</si>
  <si>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</si>
  <si>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</si>
  <si>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</si>
  <si>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</si>
  <si>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</si>
  <si>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</si>
  <si>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</si>
  <si>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</si>
  <si>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</si>
  <si>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</si>
  <si>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</si>
  <si>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</si>
  <si>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</si>
  <si>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</si>
  <si>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</si>
  <si>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</si>
  <si>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</si>
  <si>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</si>
  <si>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</si>
  <si>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</si>
  <si>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</si>
  <si>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</si>
  <si>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</si>
  <si>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</si>
  <si>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</si>
  <si>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</si>
  <si>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</si>
  <si>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</si>
  <si>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</si>
  <si>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</si>
  <si>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</si>
  <si>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</si>
  <si>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</si>
  <si>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</si>
  <si>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</si>
  <si>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</si>
  <si>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</si>
  <si>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</si>
  <si>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</si>
  <si>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</si>
  <si>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</si>
  <si>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</si>
  <si>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</si>
  <si>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</si>
  <si>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</si>
  <si>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</si>
  <si>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</si>
  <si>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</si>
  <si>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</si>
  <si>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</si>
  <si>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</si>
  <si>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</si>
  <si>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</si>
  <si>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</si>
  <si>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</si>
  <si>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</si>
  <si>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</si>
  <si>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</si>
  <si>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</si>
  <si>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</si>
  <si>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</si>
  <si>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</si>
  <si>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</si>
  <si>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</si>
  <si>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</si>
  <si>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</si>
  <si>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</si>
  <si>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</si>
  <si>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</si>
  <si>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</si>
  <si>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</si>
  <si>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</si>
  <si>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</si>
  <si>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</si>
  <si>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</si>
  <si>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</si>
  <si>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</si>
  <si>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</si>
  <si>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</si>
  <si>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</si>
  <si>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</si>
  <si>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</si>
  <si>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</si>
  <si>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</si>
  <si>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</si>
  <si>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</si>
  <si>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</si>
  <si>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</si>
  <si>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</si>
  <si>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</si>
  <si>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</si>
  <si>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</si>
  <si>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</si>
  <si>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</si>
  <si>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</si>
  <si>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</si>
  <si>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</si>
  <si>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</si>
  <si>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</si>
  <si>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</si>
  <si>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</si>
  <si>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</si>
  <si>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</si>
  <si>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</si>
  <si>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</si>
  <si>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</si>
  <si>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</si>
  <si>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</si>
  <si>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</si>
  <si>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</si>
  <si>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</si>
  <si>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</si>
  <si>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</si>
  <si>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</si>
  <si>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</si>
  <si>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ТУ ДСА України в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</si>
  <si>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</si>
  <si>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</si>
  <si>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</si>
  <si>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>М.Ф. Целуйко</t>
  </si>
  <si>
    <t>К.М. Гриценко</t>
  </si>
  <si>
    <t>(0462)94-13-20</t>
  </si>
  <si>
    <t>(0462) 94-13-20</t>
  </si>
  <si>
    <t>inbox@cn.court.gov.ua</t>
  </si>
  <si>
    <t>21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</si>
</sst>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&amp;L257BC9B8&amp;C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4343</v>
      </c>
      <c r="F6" s="90">
        <v>3409</v>
      </c>
      <c r="G6" s="90">
        <v>61</v>
      </c>
      <c r="H6" s="90">
        <v>3252</v>
      </c>
      <c r="I6" s="90" t="s">
        <v>180</v>
      </c>
      <c r="J6" s="90">
        <v>1091</v>
      </c>
      <c r="K6" s="91">
        <v>118</v>
      </c>
      <c r="L6" s="101">
        <f>E6-F6</f>
        <v>934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23070</v>
      </c>
      <c r="F7" s="90">
        <v>22919</v>
      </c>
      <c r="G7" s="90">
        <v>21</v>
      </c>
      <c r="H7" s="90">
        <v>22908</v>
      </c>
      <c r="I7" s="90">
        <v>20204</v>
      </c>
      <c r="J7" s="90">
        <v>162</v>
      </c>
      <c r="K7" s="91"/>
      <c r="L7" s="101">
        <f>E7-F7</f>
        <v>151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15</v>
      </c>
      <c r="F8" s="90">
        <v>12</v>
      </c>
      <c r="G8" s="90"/>
      <c r="H8" s="90">
        <v>13</v>
      </c>
      <c r="I8" s="90">
        <v>13</v>
      </c>
      <c r="J8" s="90">
        <v>2</v>
      </c>
      <c r="K8" s="91"/>
      <c r="L8" s="101">
        <f>E8-F8</f>
        <v>3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2173</v>
      </c>
      <c r="F9" s="90">
        <v>2039</v>
      </c>
      <c r="G9" s="90">
        <v>8</v>
      </c>
      <c r="H9" s="90">
        <v>2035</v>
      </c>
      <c r="I9" s="90">
        <v>1368</v>
      </c>
      <c r="J9" s="90">
        <v>138</v>
      </c>
      <c r="K9" s="91"/>
      <c r="L9" s="101">
        <f>E9-F9</f>
        <v>134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100</v>
      </c>
      <c r="F10" s="90">
        <v>77</v>
      </c>
      <c r="G10" s="90">
        <v>3</v>
      </c>
      <c r="H10" s="90">
        <v>84</v>
      </c>
      <c r="I10" s="90">
        <v>6</v>
      </c>
      <c r="J10" s="90">
        <v>16</v>
      </c>
      <c r="K10" s="91"/>
      <c r="L10" s="101">
        <f>E10-F10</f>
        <v>23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7</v>
      </c>
      <c r="F12" s="90">
        <v>1</v>
      </c>
      <c r="G12" s="90"/>
      <c r="H12" s="90">
        <v>2</v>
      </c>
      <c r="I12" s="90"/>
      <c r="J12" s="90">
        <v>5</v>
      </c>
      <c r="K12" s="91">
        <v>1</v>
      </c>
      <c r="L12" s="101">
        <f>E12-F12</f>
        <v>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6</v>
      </c>
      <c r="F13" s="90">
        <v>6</v>
      </c>
      <c r="G13" s="90"/>
      <c r="H13" s="90">
        <v>6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29714</v>
      </c>
      <c r="F14" s="105">
        <f>SUM(F6:F13)</f>
        <v>28463</v>
      </c>
      <c r="G14" s="105">
        <f>SUM(G6:G13)</f>
        <v>93</v>
      </c>
      <c r="H14" s="105">
        <f>SUM(H6:H13)</f>
        <v>28300</v>
      </c>
      <c r="I14" s="105">
        <f>SUM(I6:I13)</f>
        <v>21593</v>
      </c>
      <c r="J14" s="105">
        <f>SUM(J6:J13)</f>
        <v>1414</v>
      </c>
      <c r="K14" s="105">
        <f>SUM(K6:K13)</f>
        <v>119</v>
      </c>
      <c r="L14" s="101">
        <f>E14-F14</f>
        <v>1251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1042</v>
      </c>
      <c r="F15" s="92">
        <v>999</v>
      </c>
      <c r="G15" s="92">
        <v>6</v>
      </c>
      <c r="H15" s="92">
        <v>1025</v>
      </c>
      <c r="I15" s="92">
        <v>766</v>
      </c>
      <c r="J15" s="92">
        <v>17</v>
      </c>
      <c r="K15" s="91">
        <v>1</v>
      </c>
      <c r="L15" s="101">
        <f>E15-F15</f>
        <v>43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1513</v>
      </c>
      <c r="F16" s="92">
        <v>792</v>
      </c>
      <c r="G16" s="92">
        <v>22</v>
      </c>
      <c r="H16" s="92">
        <v>1403</v>
      </c>
      <c r="I16" s="92">
        <v>995</v>
      </c>
      <c r="J16" s="92">
        <v>110</v>
      </c>
      <c r="K16" s="91">
        <v>4</v>
      </c>
      <c r="L16" s="101">
        <f>E16-F16</f>
        <v>721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2</v>
      </c>
      <c r="F17" s="92">
        <v>2</v>
      </c>
      <c r="G17" s="92"/>
      <c r="H17" s="92">
        <v>1</v>
      </c>
      <c r="I17" s="92">
        <v>1</v>
      </c>
      <c r="J17" s="92">
        <v>1</v>
      </c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363</v>
      </c>
      <c r="F18" s="91">
        <v>335</v>
      </c>
      <c r="G18" s="91"/>
      <c r="H18" s="91">
        <v>326</v>
      </c>
      <c r="I18" s="91">
        <v>211</v>
      </c>
      <c r="J18" s="91">
        <v>37</v>
      </c>
      <c r="K18" s="91">
        <v>12</v>
      </c>
      <c r="L18" s="101">
        <f>E18-F18</f>
        <v>28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5</v>
      </c>
      <c r="F19" s="91">
        <v>4</v>
      </c>
      <c r="G19" s="91"/>
      <c r="H19" s="91">
        <v>4</v>
      </c>
      <c r="I19" s="91">
        <v>1</v>
      </c>
      <c r="J19" s="91">
        <v>1</v>
      </c>
      <c r="K19" s="91"/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2159</v>
      </c>
      <c r="F22" s="91">
        <v>1389</v>
      </c>
      <c r="G22" s="91">
        <v>23</v>
      </c>
      <c r="H22" s="91">
        <v>1993</v>
      </c>
      <c r="I22" s="91">
        <v>1208</v>
      </c>
      <c r="J22" s="91">
        <v>166</v>
      </c>
      <c r="K22" s="91">
        <v>17</v>
      </c>
      <c r="L22" s="101">
        <f>E22-F22</f>
        <v>770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5004</v>
      </c>
      <c r="F23" s="91">
        <v>4884</v>
      </c>
      <c r="G23" s="91">
        <v>5</v>
      </c>
      <c r="H23" s="91">
        <v>4634</v>
      </c>
      <c r="I23" s="91">
        <v>3874</v>
      </c>
      <c r="J23" s="91">
        <v>370</v>
      </c>
      <c r="K23" s="91"/>
      <c r="L23" s="101">
        <f>E23-F23</f>
        <v>120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50</v>
      </c>
      <c r="F24" s="91">
        <v>49</v>
      </c>
      <c r="G24" s="91"/>
      <c r="H24" s="91">
        <v>50</v>
      </c>
      <c r="I24" s="91">
        <v>18</v>
      </c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20668</v>
      </c>
      <c r="F25" s="91">
        <v>19867</v>
      </c>
      <c r="G25" s="91">
        <v>27</v>
      </c>
      <c r="H25" s="91">
        <v>20169</v>
      </c>
      <c r="I25" s="91">
        <v>18581</v>
      </c>
      <c r="J25" s="91">
        <v>499</v>
      </c>
      <c r="K25" s="91">
        <v>8</v>
      </c>
      <c r="L25" s="101">
        <f>E25-F25</f>
        <v>801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21726</v>
      </c>
      <c r="F26" s="91">
        <v>18710</v>
      </c>
      <c r="G26" s="91">
        <v>119</v>
      </c>
      <c r="H26" s="91">
        <v>18053</v>
      </c>
      <c r="I26" s="91">
        <v>15736</v>
      </c>
      <c r="J26" s="91">
        <v>3673</v>
      </c>
      <c r="K26" s="91">
        <v>78</v>
      </c>
      <c r="L26" s="101">
        <f>E26-F26</f>
        <v>3016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2315</v>
      </c>
      <c r="F27" s="91">
        <v>2265</v>
      </c>
      <c r="G27" s="91"/>
      <c r="H27" s="91">
        <v>2280</v>
      </c>
      <c r="I27" s="91">
        <v>2085</v>
      </c>
      <c r="J27" s="91">
        <v>35</v>
      </c>
      <c r="K27" s="91"/>
      <c r="L27" s="101">
        <f>E27-F27</f>
        <v>50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2341</v>
      </c>
      <c r="F28" s="91">
        <v>2086</v>
      </c>
      <c r="G28" s="91">
        <v>2</v>
      </c>
      <c r="H28" s="91">
        <v>2078</v>
      </c>
      <c r="I28" s="91">
        <v>1916</v>
      </c>
      <c r="J28" s="91">
        <v>263</v>
      </c>
      <c r="K28" s="91"/>
      <c r="L28" s="101">
        <f>E28-F28</f>
        <v>255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177</v>
      </c>
      <c r="F29" s="91">
        <v>153</v>
      </c>
      <c r="G29" s="91">
        <v>3</v>
      </c>
      <c r="H29" s="91">
        <v>149</v>
      </c>
      <c r="I29" s="91">
        <v>83</v>
      </c>
      <c r="J29" s="91">
        <v>28</v>
      </c>
      <c r="K29" s="91">
        <v>3</v>
      </c>
      <c r="L29" s="101">
        <f>E29-F29</f>
        <v>24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28</v>
      </c>
      <c r="F30" s="91">
        <v>23</v>
      </c>
      <c r="G30" s="91"/>
      <c r="H30" s="91">
        <v>22</v>
      </c>
      <c r="I30" s="91">
        <v>6</v>
      </c>
      <c r="J30" s="91">
        <v>6</v>
      </c>
      <c r="K30" s="91"/>
      <c r="L30" s="101">
        <f>E30-F30</f>
        <v>5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5</v>
      </c>
      <c r="F31" s="91">
        <v>5</v>
      </c>
      <c r="G31" s="91"/>
      <c r="H31" s="91">
        <v>5</v>
      </c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206</v>
      </c>
      <c r="F32" s="91">
        <v>174</v>
      </c>
      <c r="G32" s="91">
        <v>2</v>
      </c>
      <c r="H32" s="91">
        <v>192</v>
      </c>
      <c r="I32" s="91">
        <v>72</v>
      </c>
      <c r="J32" s="91">
        <v>14</v>
      </c>
      <c r="K32" s="91">
        <v>2</v>
      </c>
      <c r="L32" s="101">
        <f>E32-F32</f>
        <v>32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1684</v>
      </c>
      <c r="F33" s="91">
        <v>1575</v>
      </c>
      <c r="G33" s="91">
        <v>1</v>
      </c>
      <c r="H33" s="91">
        <v>1601</v>
      </c>
      <c r="I33" s="91">
        <v>1302</v>
      </c>
      <c r="J33" s="91">
        <v>83</v>
      </c>
      <c r="K33" s="91">
        <v>4</v>
      </c>
      <c r="L33" s="101">
        <f>E33-F33</f>
        <v>109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36</v>
      </c>
      <c r="F34" s="91">
        <v>30</v>
      </c>
      <c r="G34" s="91"/>
      <c r="H34" s="91">
        <v>33</v>
      </c>
      <c r="I34" s="91">
        <v>22</v>
      </c>
      <c r="J34" s="91">
        <v>3</v>
      </c>
      <c r="K34" s="91"/>
      <c r="L34" s="101">
        <f>E34-F34</f>
        <v>6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49</v>
      </c>
      <c r="F35" s="91">
        <v>48</v>
      </c>
      <c r="G35" s="91"/>
      <c r="H35" s="91">
        <v>43</v>
      </c>
      <c r="I35" s="91">
        <v>27</v>
      </c>
      <c r="J35" s="91">
        <v>6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589</v>
      </c>
      <c r="F36" s="91">
        <v>466</v>
      </c>
      <c r="G36" s="91">
        <v>1</v>
      </c>
      <c r="H36" s="91">
        <v>579</v>
      </c>
      <c r="I36" s="91">
        <v>547</v>
      </c>
      <c r="J36" s="91">
        <v>10</v>
      </c>
      <c r="K36" s="91">
        <v>1</v>
      </c>
      <c r="L36" s="101">
        <f>E36-F36</f>
        <v>123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34212</v>
      </c>
      <c r="F37" s="91">
        <v>30378</v>
      </c>
      <c r="G37" s="91">
        <v>136</v>
      </c>
      <c r="H37" s="91">
        <v>29222</v>
      </c>
      <c r="I37" s="91">
        <v>23603</v>
      </c>
      <c r="J37" s="91">
        <v>4990</v>
      </c>
      <c r="K37" s="91">
        <v>96</v>
      </c>
      <c r="L37" s="101">
        <f>E37-F37</f>
        <v>3834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17602</v>
      </c>
      <c r="F38" s="91">
        <v>16680</v>
      </c>
      <c r="G38" s="91"/>
      <c r="H38" s="91">
        <v>16727</v>
      </c>
      <c r="I38" s="91" t="s">
        <v>180</v>
      </c>
      <c r="J38" s="91">
        <v>875</v>
      </c>
      <c r="K38" s="91">
        <v>1</v>
      </c>
      <c r="L38" s="101">
        <f>E38-F38</f>
        <v>922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239</v>
      </c>
      <c r="F39" s="91">
        <v>233</v>
      </c>
      <c r="G39" s="91"/>
      <c r="H39" s="91">
        <v>229</v>
      </c>
      <c r="I39" s="91" t="s">
        <v>180</v>
      </c>
      <c r="J39" s="91">
        <v>10</v>
      </c>
      <c r="K39" s="91"/>
      <c r="L39" s="101">
        <f>E39-F39</f>
        <v>6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308</v>
      </c>
      <c r="F40" s="91">
        <v>283</v>
      </c>
      <c r="G40" s="91"/>
      <c r="H40" s="91">
        <v>293</v>
      </c>
      <c r="I40" s="91">
        <v>234</v>
      </c>
      <c r="J40" s="91">
        <v>15</v>
      </c>
      <c r="K40" s="91"/>
      <c r="L40" s="101">
        <f>E40-F40</f>
        <v>25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17910</v>
      </c>
      <c r="F41" s="91">
        <f aca="true" t="shared" si="0" ref="F41:K41">F38+F40</f>
        <v>16963</v>
      </c>
      <c r="G41" s="91">
        <f t="shared" si="0"/>
        <v>0</v>
      </c>
      <c r="H41" s="91">
        <f t="shared" si="0"/>
        <v>17020</v>
      </c>
      <c r="I41" s="91">
        <f>I40</f>
        <v>234</v>
      </c>
      <c r="J41" s="91">
        <f t="shared" si="0"/>
        <v>890</v>
      </c>
      <c r="K41" s="91">
        <f t="shared" si="0"/>
        <v>1</v>
      </c>
      <c r="L41" s="101">
        <f>E41-F41</f>
        <v>947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83995</v>
      </c>
      <c r="F42" s="91">
        <f aca="true" t="shared" si="1" ref="F42:K42">F14+F22+F37+F41</f>
        <v>77193</v>
      </c>
      <c r="G42" s="91">
        <f t="shared" si="1"/>
        <v>252</v>
      </c>
      <c r="H42" s="91">
        <f t="shared" si="1"/>
        <v>76535</v>
      </c>
      <c r="I42" s="91">
        <f t="shared" si="1"/>
        <v>46638</v>
      </c>
      <c r="J42" s="91">
        <f t="shared" si="1"/>
        <v>7460</v>
      </c>
      <c r="K42" s="91">
        <f t="shared" si="1"/>
        <v>233</v>
      </c>
      <c r="L42" s="101">
        <f>E42-F42</f>
        <v>6802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&amp;L257BC9B8&amp;CФорма № Зведений- 1 мзс, Підрозділ: ТУ ДСА України в Чернiгiвській областi,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1018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206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156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20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27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103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1746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71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255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676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60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4509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399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181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170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80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7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4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2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42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2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10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863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221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38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183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37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8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7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&amp;L257BC9B8&amp;CФорма № Зведений- 1 мзс, Підрозділ: ТУ ДСА України в Чернiгiвській областi,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3254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2496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321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3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666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39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25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14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9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38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399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334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10064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476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449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130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310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161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1806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353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45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2390439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4205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>
        <v>1</v>
      </c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28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630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163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3774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23320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10892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72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222062212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226665889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2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322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116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5198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708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23200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290748850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4737374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131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82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27084</v>
      </c>
      <c r="F58" s="96">
        <v>1087</v>
      </c>
      <c r="G58" s="96">
        <v>113</v>
      </c>
      <c r="H58" s="96">
        <v>14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1751</v>
      </c>
      <c r="F59" s="96">
        <v>232</v>
      </c>
      <c r="G59" s="96">
        <v>7</v>
      </c>
      <c r="H59" s="96">
        <v>3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23915</v>
      </c>
      <c r="F60" s="96">
        <v>5053</v>
      </c>
      <c r="G60" s="96">
        <v>227</v>
      </c>
      <c r="H60" s="96">
        <v>22</v>
      </c>
      <c r="I60" s="96">
        <v>5</v>
      </c>
    </row>
    <row r="61" spans="1:9" ht="13.5" customHeight="1">
      <c r="A61" s="180" t="s">
        <v>115</v>
      </c>
      <c r="B61" s="180"/>
      <c r="C61" s="180"/>
      <c r="D61" s="180"/>
      <c r="E61" s="96">
        <v>16824</v>
      </c>
      <c r="F61" s="96">
        <v>196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&amp;L257BC9B8&amp;CФорма № Зведений- 1 мзс, Підрозділ: ТУ ДСА України в Чернiгiвській областi,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0.03123324396782842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0.08415841584158416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0.10240963855421686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0.019238476953907815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0.0011235955056179776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0.991475911028202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933.3536585365854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1024.3292682926829</v>
      </c>
    </row>
    <row r="11" spans="1:4" ht="16.5" customHeight="1">
      <c r="A11" s="191" t="s">
        <v>65</v>
      </c>
      <c r="B11" s="193"/>
      <c r="C11" s="14">
        <v>9</v>
      </c>
      <c r="D11" s="94">
        <v>35.2083333333333</v>
      </c>
    </row>
    <row r="12" spans="1:4" ht="16.5" customHeight="1">
      <c r="A12" s="295" t="s">
        <v>110</v>
      </c>
      <c r="B12" s="295"/>
      <c r="C12" s="14">
        <v>10</v>
      </c>
      <c r="D12" s="94">
        <v>17.2083333333333</v>
      </c>
    </row>
    <row r="13" spans="1:4" ht="16.5" customHeight="1">
      <c r="A13" s="295" t="s">
        <v>31</v>
      </c>
      <c r="B13" s="295"/>
      <c r="C13" s="14">
        <v>11</v>
      </c>
      <c r="D13" s="94">
        <v>48.3333333333333</v>
      </c>
    </row>
    <row r="14" spans="1:4" ht="16.5" customHeight="1">
      <c r="A14" s="295" t="s">
        <v>111</v>
      </c>
      <c r="B14" s="295"/>
      <c r="C14" s="14">
        <v>12</v>
      </c>
      <c r="D14" s="94">
        <v>59.0833333333333</v>
      </c>
    </row>
    <row r="15" spans="1:4" ht="16.5" customHeight="1">
      <c r="A15" s="295" t="s">
        <v>115</v>
      </c>
      <c r="B15" s="295"/>
      <c r="C15" s="14">
        <v>13</v>
      </c>
      <c r="D15" s="94">
        <v>20.625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&amp;L257BC9B8&amp;CФорма № Зведений- 1 мзс, Підрозділ: ТУ ДСА України в Чернiгiвській областi,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2018-03-28T07:45:37Z</cp:lastPrinted>
  <dcterms:created xsi:type="dcterms:W3CDTF">2004-04-20T14:33:35Z</dcterms:created>
  <dcterms:modified xsi:type="dcterms:W3CDTF">2019-03-01T10:41:44Z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257BC9B8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